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4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mailwsu-my.sharepoint.com/personal/anaespinola_wsu_edu/Documents/Desktop/Ana/Courses WSU/IO-UV Fall 2026/"/>
    </mc:Choice>
  </mc:AlternateContent>
  <xr:revisionPtr revIDLastSave="174" documentId="8_{2C0DC2A0-13FA-48B9-AD32-8B198AB4A9A7}" xr6:coauthVersionLast="47" xr6:coauthVersionMax="47" xr10:uidLastSave="{99CFB637-809E-458E-88F6-C948C99D94F9}"/>
  <bookViews>
    <workbookView xWindow="-120" yWindow="-120" windowWidth="29040" windowHeight="15720" xr2:uid="{75D08EF9-51E0-4F72-B0C0-E5C325545FC2}"/>
  </bookViews>
  <sheets>
    <sheet name="CRS" sheetId="1" r:id="rId1"/>
    <sheet name="IRS" sheetId="2" r:id="rId2"/>
    <sheet name="DRS" sheetId="3" r:id="rId3"/>
    <sheet name="TC AC MC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6" i="4" l="1"/>
  <c r="C6" i="4" s="1"/>
  <c r="D6" i="4"/>
  <c r="B7" i="4"/>
  <c r="C7" i="4"/>
  <c r="D7" i="4"/>
  <c r="B8" i="4"/>
  <c r="C8" i="4" s="1"/>
  <c r="D8" i="4"/>
  <c r="B9" i="4"/>
  <c r="C9" i="4"/>
  <c r="D9" i="4"/>
  <c r="B10" i="4"/>
  <c r="C10" i="4" s="1"/>
  <c r="D10" i="4"/>
  <c r="B11" i="4"/>
  <c r="C11" i="4" s="1"/>
  <c r="D11" i="4"/>
  <c r="B12" i="4"/>
  <c r="C12" i="4"/>
  <c r="D12" i="4"/>
  <c r="B13" i="4"/>
  <c r="C13" i="4"/>
  <c r="D13" i="4"/>
  <c r="B14" i="4"/>
  <c r="C14" i="4" s="1"/>
  <c r="D14" i="4"/>
  <c r="B15" i="4"/>
  <c r="C15" i="4" s="1"/>
  <c r="D15" i="4"/>
  <c r="B16" i="4"/>
  <c r="C16" i="4"/>
  <c r="D16" i="4"/>
  <c r="B17" i="4"/>
  <c r="C17" i="4" s="1"/>
  <c r="D17" i="4"/>
  <c r="B18" i="4"/>
  <c r="C18" i="4" s="1"/>
  <c r="D18" i="4"/>
  <c r="B19" i="4"/>
  <c r="C19" i="4"/>
  <c r="D19" i="4"/>
  <c r="B20" i="4"/>
  <c r="C20" i="4"/>
  <c r="D20" i="4"/>
  <c r="B21" i="4"/>
  <c r="C21" i="4"/>
  <c r="D21" i="4"/>
  <c r="B22" i="4"/>
  <c r="C22" i="4" s="1"/>
  <c r="D22" i="4"/>
  <c r="B23" i="4"/>
  <c r="C23" i="4"/>
  <c r="D23" i="4"/>
  <c r="B24" i="4"/>
  <c r="C24" i="4" s="1"/>
  <c r="D24" i="4"/>
  <c r="B5" i="4"/>
  <c r="C5" i="4" s="1"/>
  <c r="D5" i="4"/>
  <c r="B24" i="3"/>
  <c r="B25" i="3"/>
  <c r="B26" i="3"/>
  <c r="B27" i="3"/>
  <c r="B28" i="3"/>
  <c r="B29" i="3"/>
  <c r="B30" i="3"/>
  <c r="B31" i="3"/>
  <c r="B32" i="3"/>
  <c r="B23" i="3"/>
  <c r="B24" i="2"/>
  <c r="B25" i="2"/>
  <c r="B26" i="2"/>
  <c r="B27" i="2"/>
  <c r="B28" i="2"/>
  <c r="B29" i="2"/>
  <c r="B30" i="2"/>
  <c r="B31" i="2"/>
  <c r="B32" i="2"/>
  <c r="B23" i="2"/>
  <c r="B11" i="2"/>
  <c r="B12" i="2"/>
  <c r="B13" i="2"/>
  <c r="B14" i="2"/>
  <c r="B15" i="2"/>
  <c r="B16" i="2"/>
  <c r="B17" i="2"/>
  <c r="B18" i="2"/>
  <c r="B19" i="2"/>
  <c r="B10" i="2"/>
  <c r="B24" i="1"/>
  <c r="B25" i="1"/>
  <c r="B26" i="1"/>
  <c r="B27" i="1"/>
  <c r="B28" i="1"/>
  <c r="B29" i="1"/>
  <c r="B30" i="1"/>
  <c r="B31" i="1"/>
  <c r="B32" i="1"/>
  <c r="B23" i="1"/>
  <c r="B11" i="1"/>
  <c r="B12" i="1"/>
  <c r="B13" i="1"/>
  <c r="B14" i="1"/>
  <c r="B15" i="1"/>
  <c r="B16" i="1"/>
  <c r="B17" i="1"/>
  <c r="B18" i="1"/>
  <c r="B19" i="1"/>
  <c r="B10" i="1"/>
  <c r="B11" i="3"/>
  <c r="B12" i="3"/>
  <c r="B13" i="3"/>
  <c r="B14" i="3"/>
  <c r="B15" i="3"/>
  <c r="B16" i="3"/>
  <c r="B17" i="3"/>
  <c r="B18" i="3"/>
  <c r="B19" i="3"/>
  <c r="B10" i="3"/>
</calcChain>
</file>

<file path=xl/sharedStrings.xml><?xml version="1.0" encoding="utf-8"?>
<sst xmlns="http://schemas.openxmlformats.org/spreadsheetml/2006/main" count="30" uniqueCount="14">
  <si>
    <t>Coubb-Douglas</t>
  </si>
  <si>
    <r>
      <t>Q=Al^</t>
    </r>
    <r>
      <rPr>
        <sz val="11"/>
        <color theme="1"/>
        <rFont val="Aptos Narrow"/>
        <family val="2"/>
      </rPr>
      <t>αk^β</t>
    </r>
  </si>
  <si>
    <t>Q=(l^0.5)*(2^0.5)</t>
  </si>
  <si>
    <t>Q</t>
  </si>
  <si>
    <t>MP</t>
  </si>
  <si>
    <r>
      <t xml:space="preserve">Assume: A=1, </t>
    </r>
    <r>
      <rPr>
        <sz val="11"/>
        <color theme="1"/>
        <rFont val="Aptos Narrow"/>
        <family val="2"/>
      </rPr>
      <t>α=0.2, β=0.3, k=2</t>
    </r>
  </si>
  <si>
    <r>
      <t xml:space="preserve">Assume: A=1, </t>
    </r>
    <r>
      <rPr>
        <sz val="11"/>
        <color theme="1"/>
        <rFont val="Aptos Narrow"/>
        <family val="2"/>
      </rPr>
      <t>α=1, β=0 k=2</t>
    </r>
  </si>
  <si>
    <r>
      <t xml:space="preserve">Assume: A=1, </t>
    </r>
    <r>
      <rPr>
        <sz val="11"/>
        <color theme="1"/>
        <rFont val="Aptos Narrow"/>
        <family val="2"/>
      </rPr>
      <t>α=2, β=2,  k=2</t>
    </r>
  </si>
  <si>
    <t>Labor #</t>
  </si>
  <si>
    <t>TC=F+cQ^2</t>
  </si>
  <si>
    <t>TC</t>
  </si>
  <si>
    <t>AC</t>
  </si>
  <si>
    <t>MC</t>
  </si>
  <si>
    <t>F=5  c=02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</si>
</sst>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Output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scatterChart>
        <c:scatterStyle val="lineMarker"/>
        <c:varyColors val="0"/>
        <c:ser>
          <c:idx val="1"/>
          <c:order val="0"/>
          <c:tx>
            <c:strRef>
              <c:f>CRS!$B$9</c:f>
              <c:strCache>
                <c:ptCount val="1"/>
                <c:pt idx="0">
                  <c:v>Q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yVal>
            <c:numRef>
              <c:f>CRS!$B$10:$B$19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FC1-4136-A2F5-ACF4D6915A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10748208"/>
        <c:axId val="1551706224"/>
      </c:scatterChart>
      <c:valAx>
        <c:axId val="2110748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551706224"/>
        <c:crosses val="autoZero"/>
        <c:crossBetween val="midCat"/>
      </c:valAx>
      <c:valAx>
        <c:axId val="15517062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1074820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MP Labor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CRS!$B$22</c:f>
              <c:strCache>
                <c:ptCount val="1"/>
                <c:pt idx="0">
                  <c:v>MP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CRS!$A$23:$A$32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xVal>
          <c:yVal>
            <c:numRef>
              <c:f>CRS!$B$23:$B$32</c:f>
              <c:numCache>
                <c:formatCode>General</c:formatCode>
                <c:ptCount val="1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819-47E0-98BB-A5606EFD77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10107392"/>
        <c:axId val="1551685584"/>
      </c:scatterChart>
      <c:valAx>
        <c:axId val="21101073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551685584"/>
        <c:crosses val="autoZero"/>
        <c:crossBetween val="midCat"/>
      </c:valAx>
      <c:valAx>
        <c:axId val="15516855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101073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Both Q and MP Labor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scatterChart>
        <c:scatterStyle val="smoothMarker"/>
        <c:varyColors val="0"/>
        <c:ser>
          <c:idx val="1"/>
          <c:order val="0"/>
          <c:tx>
            <c:strRef>
              <c:f>CRS!$B$9</c:f>
              <c:strCache>
                <c:ptCount val="1"/>
                <c:pt idx="0">
                  <c:v>Q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yVal>
            <c:numRef>
              <c:f>CRS!$B$10:$B$19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B7F7-49C7-BA72-00D33B90035E}"/>
            </c:ext>
          </c:extLst>
        </c:ser>
        <c:ser>
          <c:idx val="2"/>
          <c:order val="1"/>
          <c:tx>
            <c:strRef>
              <c:f>CRS!$B$22</c:f>
              <c:strCache>
                <c:ptCount val="1"/>
                <c:pt idx="0">
                  <c:v>MP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yVal>
            <c:numRef>
              <c:f>CRS!$B$23:$B$32</c:f>
              <c:numCache>
                <c:formatCode>General</c:formatCode>
                <c:ptCount val="1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B7F7-49C7-BA72-00D33B9003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85741056"/>
        <c:axId val="1551599184"/>
      </c:scatterChart>
      <c:valAx>
        <c:axId val="2857410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551599184"/>
        <c:crosses val="autoZero"/>
        <c:crossBetween val="midCat"/>
      </c:valAx>
      <c:valAx>
        <c:axId val="1551599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8574105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IRS!$B$9</c:f>
              <c:strCache>
                <c:ptCount val="1"/>
                <c:pt idx="0">
                  <c:v>Q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IRS!$A$10:$A$19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xVal>
          <c:yVal>
            <c:numRef>
              <c:f>IRS!$B$10:$B$19</c:f>
              <c:numCache>
                <c:formatCode>General</c:formatCode>
                <c:ptCount val="10"/>
                <c:pt idx="0">
                  <c:v>4</c:v>
                </c:pt>
                <c:pt idx="1">
                  <c:v>16</c:v>
                </c:pt>
                <c:pt idx="2">
                  <c:v>36</c:v>
                </c:pt>
                <c:pt idx="3">
                  <c:v>64</c:v>
                </c:pt>
                <c:pt idx="4">
                  <c:v>100</c:v>
                </c:pt>
                <c:pt idx="5">
                  <c:v>144</c:v>
                </c:pt>
                <c:pt idx="6">
                  <c:v>196</c:v>
                </c:pt>
                <c:pt idx="7">
                  <c:v>256</c:v>
                </c:pt>
                <c:pt idx="8">
                  <c:v>324</c:v>
                </c:pt>
                <c:pt idx="9">
                  <c:v>400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324-4FA3-A568-6AFCAEFABE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21231408"/>
        <c:axId val="1551638544"/>
      </c:scatterChart>
      <c:valAx>
        <c:axId val="21212314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551638544"/>
        <c:crosses val="autoZero"/>
        <c:crossBetween val="midCat"/>
      </c:valAx>
      <c:valAx>
        <c:axId val="1551638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123140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IRS!$B$22</c:f>
              <c:strCache>
                <c:ptCount val="1"/>
                <c:pt idx="0">
                  <c:v>MP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IRS!$A$23:$A$32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xVal>
          <c:yVal>
            <c:numRef>
              <c:f>IRS!$B$23:$B$32</c:f>
              <c:numCache>
                <c:formatCode>General</c:formatCode>
                <c:ptCount val="10"/>
                <c:pt idx="0">
                  <c:v>8</c:v>
                </c:pt>
                <c:pt idx="1">
                  <c:v>16</c:v>
                </c:pt>
                <c:pt idx="2">
                  <c:v>24</c:v>
                </c:pt>
                <c:pt idx="3">
                  <c:v>32</c:v>
                </c:pt>
                <c:pt idx="4">
                  <c:v>40</c:v>
                </c:pt>
                <c:pt idx="5">
                  <c:v>48</c:v>
                </c:pt>
                <c:pt idx="6">
                  <c:v>56</c:v>
                </c:pt>
                <c:pt idx="7">
                  <c:v>64</c:v>
                </c:pt>
                <c:pt idx="8">
                  <c:v>72</c:v>
                </c:pt>
                <c:pt idx="9">
                  <c:v>80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267-4F60-B39D-C993B8725A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09346464"/>
        <c:axId val="1551661104"/>
      </c:scatterChart>
      <c:valAx>
        <c:axId val="21093464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551661104"/>
        <c:crosses val="autoZero"/>
        <c:crossBetween val="midCat"/>
      </c:valAx>
      <c:valAx>
        <c:axId val="1551661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0934646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Both Q and MP Labor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scatterChart>
        <c:scatterStyle val="lineMarker"/>
        <c:varyColors val="0"/>
        <c:ser>
          <c:idx val="1"/>
          <c:order val="0"/>
          <c:tx>
            <c:strRef>
              <c:f>IRS!$B$9</c:f>
              <c:strCache>
                <c:ptCount val="1"/>
                <c:pt idx="0">
                  <c:v>Q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yVal>
            <c:numRef>
              <c:f>IRS!$B$10:$B$19</c:f>
              <c:numCache>
                <c:formatCode>General</c:formatCode>
                <c:ptCount val="10"/>
                <c:pt idx="0">
                  <c:v>4</c:v>
                </c:pt>
                <c:pt idx="1">
                  <c:v>16</c:v>
                </c:pt>
                <c:pt idx="2">
                  <c:v>36</c:v>
                </c:pt>
                <c:pt idx="3">
                  <c:v>64</c:v>
                </c:pt>
                <c:pt idx="4">
                  <c:v>100</c:v>
                </c:pt>
                <c:pt idx="5">
                  <c:v>144</c:v>
                </c:pt>
                <c:pt idx="6">
                  <c:v>196</c:v>
                </c:pt>
                <c:pt idx="7">
                  <c:v>256</c:v>
                </c:pt>
                <c:pt idx="8">
                  <c:v>324</c:v>
                </c:pt>
                <c:pt idx="9">
                  <c:v>400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068-4A03-ACB2-6DE0D35512E8}"/>
            </c:ext>
          </c:extLst>
        </c:ser>
        <c:ser>
          <c:idx val="2"/>
          <c:order val="1"/>
          <c:tx>
            <c:strRef>
              <c:f>IRS!$B$22</c:f>
              <c:strCache>
                <c:ptCount val="1"/>
                <c:pt idx="0">
                  <c:v>MP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yVal>
            <c:numRef>
              <c:f>IRS!$B$23:$B$32</c:f>
              <c:numCache>
                <c:formatCode>General</c:formatCode>
                <c:ptCount val="10"/>
                <c:pt idx="0">
                  <c:v>8</c:v>
                </c:pt>
                <c:pt idx="1">
                  <c:v>16</c:v>
                </c:pt>
                <c:pt idx="2">
                  <c:v>24</c:v>
                </c:pt>
                <c:pt idx="3">
                  <c:v>32</c:v>
                </c:pt>
                <c:pt idx="4">
                  <c:v>40</c:v>
                </c:pt>
                <c:pt idx="5">
                  <c:v>48</c:v>
                </c:pt>
                <c:pt idx="6">
                  <c:v>56</c:v>
                </c:pt>
                <c:pt idx="7">
                  <c:v>64</c:v>
                </c:pt>
                <c:pt idx="8">
                  <c:v>72</c:v>
                </c:pt>
                <c:pt idx="9">
                  <c:v>80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B068-4A03-ACB2-6DE0D35512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09286608"/>
        <c:axId val="1551677904"/>
      </c:scatterChart>
      <c:valAx>
        <c:axId val="21092866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551677904"/>
        <c:crosses val="autoZero"/>
        <c:crossBetween val="midCat"/>
      </c:valAx>
      <c:valAx>
        <c:axId val="1551677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0928660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DRS!$B$9</c:f>
              <c:strCache>
                <c:ptCount val="1"/>
                <c:pt idx="0">
                  <c:v>Q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DRS!$A$10:$A$19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xVal>
          <c:yVal>
            <c:numRef>
              <c:f>DRS!$B$10:$B$19</c:f>
              <c:numCache>
                <c:formatCode>General</c:formatCode>
                <c:ptCount val="10"/>
                <c:pt idx="0">
                  <c:v>1.2311444133449163</c:v>
                </c:pt>
                <c:pt idx="1">
                  <c:v>1.4142135623730951</c:v>
                </c:pt>
                <c:pt idx="2">
                  <c:v>1.5336746868385576</c:v>
                </c:pt>
                <c:pt idx="3">
                  <c:v>1.6245047927124709</c:v>
                </c:pt>
                <c:pt idx="4">
                  <c:v>1.6986464646342474</c:v>
                </c:pt>
                <c:pt idx="5">
                  <c:v>1.7617295898720438</c:v>
                </c:pt>
                <c:pt idx="6">
                  <c:v>1.816889883261497</c:v>
                </c:pt>
                <c:pt idx="7">
                  <c:v>1.8660659830736148</c:v>
                </c:pt>
                <c:pt idx="8">
                  <c:v>1.9105460086999306</c:v>
                </c:pt>
                <c:pt idx="9">
                  <c:v>1.9512323996468892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DC3-468C-AB52-A61B1E50E0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10760736"/>
        <c:axId val="1551665424"/>
      </c:scatterChart>
      <c:valAx>
        <c:axId val="21107607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551665424"/>
        <c:crosses val="autoZero"/>
        <c:crossBetween val="midCat"/>
      </c:valAx>
      <c:valAx>
        <c:axId val="1551665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1076073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MP Labor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DRS!$B$22</c:f>
              <c:strCache>
                <c:ptCount val="1"/>
                <c:pt idx="0">
                  <c:v>MP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DRS!$A$23:$A$32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xVal>
          <c:yVal>
            <c:numRef>
              <c:f>DRS!$B$23:$B$32</c:f>
              <c:numCache>
                <c:formatCode>General</c:formatCode>
                <c:ptCount val="10"/>
                <c:pt idx="0">
                  <c:v>0.24622888266898327</c:v>
                </c:pt>
                <c:pt idx="1">
                  <c:v>0.14142135623730953</c:v>
                </c:pt>
                <c:pt idx="2">
                  <c:v>0.10224497912257048</c:v>
                </c:pt>
                <c:pt idx="3">
                  <c:v>8.1225239635623558E-2</c:v>
                </c:pt>
                <c:pt idx="4">
                  <c:v>6.7945858585369889E-2</c:v>
                </c:pt>
                <c:pt idx="5">
                  <c:v>5.872431966240145E-2</c:v>
                </c:pt>
                <c:pt idx="6">
                  <c:v>5.191113952175707E-2</c:v>
                </c:pt>
                <c:pt idx="7">
                  <c:v>4.6651649576840377E-2</c:v>
                </c:pt>
                <c:pt idx="8">
                  <c:v>4.2456577971109556E-2</c:v>
                </c:pt>
                <c:pt idx="9">
                  <c:v>3.9024647992937769E-2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3E6-487B-A015-D7D74C8257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09351104"/>
        <c:axId val="1551696144"/>
      </c:scatterChart>
      <c:valAx>
        <c:axId val="21093511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551696144"/>
        <c:crosses val="autoZero"/>
        <c:crossBetween val="midCat"/>
      </c:valAx>
      <c:valAx>
        <c:axId val="15516961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0935110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Both Q and MP Labor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scatterChart>
        <c:scatterStyle val="lineMarker"/>
        <c:varyColors val="0"/>
        <c:ser>
          <c:idx val="1"/>
          <c:order val="0"/>
          <c:tx>
            <c:strRef>
              <c:f>DRS!$B$9</c:f>
              <c:strCache>
                <c:ptCount val="1"/>
                <c:pt idx="0">
                  <c:v>Q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yVal>
            <c:numRef>
              <c:f>DRS!$B$10:$B$19</c:f>
              <c:numCache>
                <c:formatCode>General</c:formatCode>
                <c:ptCount val="10"/>
                <c:pt idx="0">
                  <c:v>1.2311444133449163</c:v>
                </c:pt>
                <c:pt idx="1">
                  <c:v>1.4142135623730951</c:v>
                </c:pt>
                <c:pt idx="2">
                  <c:v>1.5336746868385576</c:v>
                </c:pt>
                <c:pt idx="3">
                  <c:v>1.6245047927124709</c:v>
                </c:pt>
                <c:pt idx="4">
                  <c:v>1.6986464646342474</c:v>
                </c:pt>
                <c:pt idx="5">
                  <c:v>1.7617295898720438</c:v>
                </c:pt>
                <c:pt idx="6">
                  <c:v>1.816889883261497</c:v>
                </c:pt>
                <c:pt idx="7">
                  <c:v>1.8660659830736148</c:v>
                </c:pt>
                <c:pt idx="8">
                  <c:v>1.9105460086999306</c:v>
                </c:pt>
                <c:pt idx="9">
                  <c:v>1.9512323996468892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110-477A-9EAE-A98BCE28581A}"/>
            </c:ext>
          </c:extLst>
        </c:ser>
        <c:ser>
          <c:idx val="2"/>
          <c:order val="1"/>
          <c:tx>
            <c:strRef>
              <c:f>DRS!$B$22</c:f>
              <c:strCache>
                <c:ptCount val="1"/>
                <c:pt idx="0">
                  <c:v>MP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yVal>
            <c:numRef>
              <c:f>DRS!$B$23:$B$32</c:f>
              <c:numCache>
                <c:formatCode>General</c:formatCode>
                <c:ptCount val="10"/>
                <c:pt idx="0">
                  <c:v>0.24622888266898327</c:v>
                </c:pt>
                <c:pt idx="1">
                  <c:v>0.14142135623730953</c:v>
                </c:pt>
                <c:pt idx="2">
                  <c:v>0.10224497912257048</c:v>
                </c:pt>
                <c:pt idx="3">
                  <c:v>8.1225239635623558E-2</c:v>
                </c:pt>
                <c:pt idx="4">
                  <c:v>6.7945858585369889E-2</c:v>
                </c:pt>
                <c:pt idx="5">
                  <c:v>5.872431966240145E-2</c:v>
                </c:pt>
                <c:pt idx="6">
                  <c:v>5.191113952175707E-2</c:v>
                </c:pt>
                <c:pt idx="7">
                  <c:v>4.6651649576840377E-2</c:v>
                </c:pt>
                <c:pt idx="8">
                  <c:v>4.2456577971109556E-2</c:v>
                </c:pt>
                <c:pt idx="9">
                  <c:v>3.9024647992937769E-2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6110-477A-9EAE-A98BCE2858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7297888"/>
        <c:axId val="1551655344"/>
      </c:scatterChart>
      <c:valAx>
        <c:axId val="3172978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551655344"/>
        <c:crosses val="autoZero"/>
        <c:crossBetween val="midCat"/>
      </c:valAx>
      <c:valAx>
        <c:axId val="1551655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1729788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'TC AC MC'!$B$4</c:f>
              <c:strCache>
                <c:ptCount val="1"/>
                <c:pt idx="0">
                  <c:v>TC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'TC AC MC'!$A$5:$A$24</c:f>
              <c:numCache>
                <c:formatCode>General</c:formatCode>
                <c:ptCount val="2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</c:numCache>
            </c:numRef>
          </c:xVal>
          <c:yVal>
            <c:numRef>
              <c:f>'TC AC MC'!$B$5:$B$24</c:f>
              <c:numCache>
                <c:formatCode>General</c:formatCode>
                <c:ptCount val="20"/>
                <c:pt idx="0">
                  <c:v>5.2</c:v>
                </c:pt>
                <c:pt idx="1">
                  <c:v>5.8</c:v>
                </c:pt>
                <c:pt idx="2">
                  <c:v>6.8</c:v>
                </c:pt>
                <c:pt idx="3">
                  <c:v>8.1999999999999993</c:v>
                </c:pt>
                <c:pt idx="4">
                  <c:v>10</c:v>
                </c:pt>
                <c:pt idx="5">
                  <c:v>12.2</c:v>
                </c:pt>
                <c:pt idx="6">
                  <c:v>14.8</c:v>
                </c:pt>
                <c:pt idx="7">
                  <c:v>17.8</c:v>
                </c:pt>
                <c:pt idx="8">
                  <c:v>21.2</c:v>
                </c:pt>
                <c:pt idx="9">
                  <c:v>25</c:v>
                </c:pt>
                <c:pt idx="10">
                  <c:v>29.200000000000003</c:v>
                </c:pt>
                <c:pt idx="11">
                  <c:v>33.799999999999997</c:v>
                </c:pt>
                <c:pt idx="12">
                  <c:v>38.800000000000004</c:v>
                </c:pt>
                <c:pt idx="13">
                  <c:v>44.2</c:v>
                </c:pt>
                <c:pt idx="14">
                  <c:v>50</c:v>
                </c:pt>
                <c:pt idx="15">
                  <c:v>56.2</c:v>
                </c:pt>
                <c:pt idx="16">
                  <c:v>62.800000000000004</c:v>
                </c:pt>
                <c:pt idx="17">
                  <c:v>69.8</c:v>
                </c:pt>
                <c:pt idx="18">
                  <c:v>77.2</c:v>
                </c:pt>
                <c:pt idx="19">
                  <c:v>85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986-4114-8E02-990FBA148848}"/>
            </c:ext>
          </c:extLst>
        </c:ser>
        <c:ser>
          <c:idx val="1"/>
          <c:order val="1"/>
          <c:tx>
            <c:strRef>
              <c:f>'TC AC MC'!$C$4</c:f>
              <c:strCache>
                <c:ptCount val="1"/>
                <c:pt idx="0">
                  <c:v>AC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'TC AC MC'!$A$5:$A$24</c:f>
              <c:numCache>
                <c:formatCode>General</c:formatCode>
                <c:ptCount val="2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</c:numCache>
            </c:numRef>
          </c:xVal>
          <c:yVal>
            <c:numRef>
              <c:f>'TC AC MC'!$C$5:$C$24</c:f>
              <c:numCache>
                <c:formatCode>General</c:formatCode>
                <c:ptCount val="20"/>
                <c:pt idx="0">
                  <c:v>5.2</c:v>
                </c:pt>
                <c:pt idx="1">
                  <c:v>2.9</c:v>
                </c:pt>
                <c:pt idx="2">
                  <c:v>2.2666666666666666</c:v>
                </c:pt>
                <c:pt idx="3">
                  <c:v>2.0499999999999998</c:v>
                </c:pt>
                <c:pt idx="4">
                  <c:v>2</c:v>
                </c:pt>
                <c:pt idx="5">
                  <c:v>2.0333333333333332</c:v>
                </c:pt>
                <c:pt idx="6">
                  <c:v>2.1142857142857143</c:v>
                </c:pt>
                <c:pt idx="7">
                  <c:v>2.2250000000000001</c:v>
                </c:pt>
                <c:pt idx="8">
                  <c:v>2.3555555555555556</c:v>
                </c:pt>
                <c:pt idx="9">
                  <c:v>2.5</c:v>
                </c:pt>
                <c:pt idx="10">
                  <c:v>2.6545454545454548</c:v>
                </c:pt>
                <c:pt idx="11">
                  <c:v>2.8166666666666664</c:v>
                </c:pt>
                <c:pt idx="12">
                  <c:v>2.9846153846153851</c:v>
                </c:pt>
                <c:pt idx="13">
                  <c:v>3.1571428571428575</c:v>
                </c:pt>
                <c:pt idx="14">
                  <c:v>3.3333333333333335</c:v>
                </c:pt>
                <c:pt idx="15">
                  <c:v>3.5125000000000002</c:v>
                </c:pt>
                <c:pt idx="16">
                  <c:v>3.6941176470588237</c:v>
                </c:pt>
                <c:pt idx="17">
                  <c:v>3.8777777777777778</c:v>
                </c:pt>
                <c:pt idx="18">
                  <c:v>4.0631578947368423</c:v>
                </c:pt>
                <c:pt idx="19">
                  <c:v>4.25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986-4114-8E02-990FBA148848}"/>
            </c:ext>
          </c:extLst>
        </c:ser>
        <c:ser>
          <c:idx val="2"/>
          <c:order val="2"/>
          <c:tx>
            <c:strRef>
              <c:f>'TC AC MC'!$D$4</c:f>
              <c:strCache>
                <c:ptCount val="1"/>
                <c:pt idx="0">
                  <c:v>MC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'TC AC MC'!$A$5:$A$24</c:f>
              <c:numCache>
                <c:formatCode>General</c:formatCode>
                <c:ptCount val="2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</c:numCache>
            </c:numRef>
          </c:xVal>
          <c:yVal>
            <c:numRef>
              <c:f>'TC AC MC'!$D$5:$D$24</c:f>
              <c:numCache>
                <c:formatCode>General</c:formatCode>
                <c:ptCount val="20"/>
                <c:pt idx="0">
                  <c:v>0.4</c:v>
                </c:pt>
                <c:pt idx="1">
                  <c:v>0.8</c:v>
                </c:pt>
                <c:pt idx="2">
                  <c:v>1.2000000000000002</c:v>
                </c:pt>
                <c:pt idx="3">
                  <c:v>1.6</c:v>
                </c:pt>
                <c:pt idx="4">
                  <c:v>2</c:v>
                </c:pt>
                <c:pt idx="5">
                  <c:v>2.4000000000000004</c:v>
                </c:pt>
                <c:pt idx="6">
                  <c:v>2.8000000000000003</c:v>
                </c:pt>
                <c:pt idx="7">
                  <c:v>3.2</c:v>
                </c:pt>
                <c:pt idx="8">
                  <c:v>3.6</c:v>
                </c:pt>
                <c:pt idx="9">
                  <c:v>4</c:v>
                </c:pt>
                <c:pt idx="10">
                  <c:v>4.4000000000000004</c:v>
                </c:pt>
                <c:pt idx="11">
                  <c:v>4.8000000000000007</c:v>
                </c:pt>
                <c:pt idx="12">
                  <c:v>5.2</c:v>
                </c:pt>
                <c:pt idx="13">
                  <c:v>5.6000000000000005</c:v>
                </c:pt>
                <c:pt idx="14">
                  <c:v>6</c:v>
                </c:pt>
                <c:pt idx="15">
                  <c:v>6.4</c:v>
                </c:pt>
                <c:pt idx="16">
                  <c:v>6.8000000000000007</c:v>
                </c:pt>
                <c:pt idx="17">
                  <c:v>7.2</c:v>
                </c:pt>
                <c:pt idx="18">
                  <c:v>7.6000000000000005</c:v>
                </c:pt>
                <c:pt idx="19">
                  <c:v>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6986-4114-8E02-990FBA1488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09309344"/>
        <c:axId val="1551646704"/>
      </c:scatterChart>
      <c:valAx>
        <c:axId val="21093093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551646704"/>
        <c:crosses val="autoZero"/>
        <c:crossBetween val="midCat"/>
      </c:valAx>
      <c:valAx>
        <c:axId val="1551646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0930934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571500</xdr:colOff>
      <xdr:row>5</xdr:row>
      <xdr:rowOff>9525</xdr:rowOff>
    </xdr:from>
    <xdr:to>
      <xdr:col>11</xdr:col>
      <xdr:colOff>571500</xdr:colOff>
      <xdr:row>18</xdr:row>
      <xdr:rowOff>123825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ABA9648F-AEDD-6296-63DD-E38E0FF616F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538162</xdr:colOff>
      <xdr:row>20</xdr:row>
      <xdr:rowOff>33337</xdr:rowOff>
    </xdr:from>
    <xdr:to>
      <xdr:col>11</xdr:col>
      <xdr:colOff>538162</xdr:colOff>
      <xdr:row>34</xdr:row>
      <xdr:rowOff>109537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1E02980-740D-C3B2-E11F-862349383B4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585787</xdr:colOff>
      <xdr:row>8</xdr:row>
      <xdr:rowOff>90487</xdr:rowOff>
    </xdr:from>
    <xdr:to>
      <xdr:col>18</xdr:col>
      <xdr:colOff>585787</xdr:colOff>
      <xdr:row>22</xdr:row>
      <xdr:rowOff>166687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9B5B340D-73C8-48E1-A2D0-358810BE905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3</xdr:row>
      <xdr:rowOff>23812</xdr:rowOff>
    </xdr:from>
    <xdr:to>
      <xdr:col>12</xdr:col>
      <xdr:colOff>0</xdr:colOff>
      <xdr:row>17</xdr:row>
      <xdr:rowOff>100012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D7C75F0F-132E-AA6C-52FD-CD334E3AEAB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9525</xdr:colOff>
      <xdr:row>18</xdr:row>
      <xdr:rowOff>176212</xdr:rowOff>
    </xdr:from>
    <xdr:to>
      <xdr:col>12</xdr:col>
      <xdr:colOff>9525</xdr:colOff>
      <xdr:row>33</xdr:row>
      <xdr:rowOff>61912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9747B675-FDB6-D822-E963-07391CA85FE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609600</xdr:colOff>
      <xdr:row>8</xdr:row>
      <xdr:rowOff>128587</xdr:rowOff>
    </xdr:from>
    <xdr:to>
      <xdr:col>18</xdr:col>
      <xdr:colOff>609600</xdr:colOff>
      <xdr:row>23</xdr:row>
      <xdr:rowOff>14287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55DCFB34-C68E-1FA9-FCBE-78CD3E537FB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685800</xdr:colOff>
      <xdr:row>3</xdr:row>
      <xdr:rowOff>61912</xdr:rowOff>
    </xdr:from>
    <xdr:to>
      <xdr:col>12</xdr:col>
      <xdr:colOff>685800</xdr:colOff>
      <xdr:row>17</xdr:row>
      <xdr:rowOff>138112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2FC6978D-6B60-0D58-7BC6-16209687627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33337</xdr:colOff>
      <xdr:row>19</xdr:row>
      <xdr:rowOff>176212</xdr:rowOff>
    </xdr:from>
    <xdr:to>
      <xdr:col>13</xdr:col>
      <xdr:colOff>33337</xdr:colOff>
      <xdr:row>34</xdr:row>
      <xdr:rowOff>61912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A8EA5730-1983-5D61-3730-F4E36AC0CCB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214311</xdr:colOff>
      <xdr:row>9</xdr:row>
      <xdr:rowOff>66675</xdr:rowOff>
    </xdr:from>
    <xdr:to>
      <xdr:col>19</xdr:col>
      <xdr:colOff>409574</xdr:colOff>
      <xdr:row>23</xdr:row>
      <xdr:rowOff>90487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AD0FDAEE-963E-D516-3248-A83DE723E15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561975</xdr:colOff>
      <xdr:row>2</xdr:row>
      <xdr:rowOff>104775</xdr:rowOff>
    </xdr:from>
    <xdr:to>
      <xdr:col>17</xdr:col>
      <xdr:colOff>114300</xdr:colOff>
      <xdr:row>30</xdr:row>
      <xdr:rowOff>47625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FD1F35D4-062C-54B6-66F6-D9942B8FBEF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D2963-4C3A-4BF7-A2BC-EB189A800A1B}">
  <dimension ref="A2:B32"/>
  <sheetViews>
    <sheetView tabSelected="1" workbookViewId="0">
      <selection activeCell="A9" sqref="A9"/>
    </sheetView>
  </sheetViews>
  <sheetFormatPr baseColWidth="10" defaultRowHeight="15" x14ac:dyDescent="0.25"/>
  <sheetData>
    <row r="2" spans="1:2" x14ac:dyDescent="0.25">
      <c r="A2" t="s">
        <v>0</v>
      </c>
    </row>
    <row r="3" spans="1:2" x14ac:dyDescent="0.25">
      <c r="A3" t="s">
        <v>1</v>
      </c>
    </row>
    <row r="5" spans="1:2" x14ac:dyDescent="0.25">
      <c r="A5" t="s">
        <v>6</v>
      </c>
    </row>
    <row r="7" spans="1:2" x14ac:dyDescent="0.25">
      <c r="A7" t="s">
        <v>2</v>
      </c>
    </row>
    <row r="9" spans="1:2" x14ac:dyDescent="0.25">
      <c r="A9" s="1" t="s">
        <v>8</v>
      </c>
      <c r="B9" s="1" t="s">
        <v>3</v>
      </c>
    </row>
    <row r="10" spans="1:2" x14ac:dyDescent="0.25">
      <c r="A10">
        <v>1</v>
      </c>
      <c r="B10">
        <f>+(A10^1)*(2^0)</f>
        <v>1</v>
      </c>
    </row>
    <row r="11" spans="1:2" x14ac:dyDescent="0.25">
      <c r="A11">
        <v>2</v>
      </c>
      <c r="B11">
        <f t="shared" ref="B11:B19" si="0">+(A11^1)*(2^0)</f>
        <v>2</v>
      </c>
    </row>
    <row r="12" spans="1:2" x14ac:dyDescent="0.25">
      <c r="A12">
        <v>3</v>
      </c>
      <c r="B12">
        <f t="shared" si="0"/>
        <v>3</v>
      </c>
    </row>
    <row r="13" spans="1:2" x14ac:dyDescent="0.25">
      <c r="A13">
        <v>4</v>
      </c>
      <c r="B13">
        <f t="shared" si="0"/>
        <v>4</v>
      </c>
    </row>
    <row r="14" spans="1:2" x14ac:dyDescent="0.25">
      <c r="A14">
        <v>5</v>
      </c>
      <c r="B14">
        <f t="shared" si="0"/>
        <v>5</v>
      </c>
    </row>
    <row r="15" spans="1:2" x14ac:dyDescent="0.25">
      <c r="A15">
        <v>6</v>
      </c>
      <c r="B15">
        <f t="shared" si="0"/>
        <v>6</v>
      </c>
    </row>
    <row r="16" spans="1:2" x14ac:dyDescent="0.25">
      <c r="A16">
        <v>7</v>
      </c>
      <c r="B16">
        <f t="shared" si="0"/>
        <v>7</v>
      </c>
    </row>
    <row r="17" spans="1:2" x14ac:dyDescent="0.25">
      <c r="A17">
        <v>8</v>
      </c>
      <c r="B17">
        <f t="shared" si="0"/>
        <v>8</v>
      </c>
    </row>
    <row r="18" spans="1:2" x14ac:dyDescent="0.25">
      <c r="A18">
        <v>9</v>
      </c>
      <c r="B18">
        <f t="shared" si="0"/>
        <v>9</v>
      </c>
    </row>
    <row r="19" spans="1:2" x14ac:dyDescent="0.25">
      <c r="A19">
        <v>10</v>
      </c>
      <c r="B19">
        <f t="shared" si="0"/>
        <v>10</v>
      </c>
    </row>
    <row r="22" spans="1:2" x14ac:dyDescent="0.25">
      <c r="A22" s="1" t="s">
        <v>8</v>
      </c>
      <c r="B22" s="1" t="s">
        <v>4</v>
      </c>
    </row>
    <row r="23" spans="1:2" x14ac:dyDescent="0.25">
      <c r="A23">
        <v>1</v>
      </c>
      <c r="B23">
        <f>1*(A23^0)*(2^0)</f>
        <v>1</v>
      </c>
    </row>
    <row r="24" spans="1:2" x14ac:dyDescent="0.25">
      <c r="A24">
        <v>2</v>
      </c>
      <c r="B24">
        <f t="shared" ref="B24:B32" si="1">1*(A24^0)*(2^0)</f>
        <v>1</v>
      </c>
    </row>
    <row r="25" spans="1:2" x14ac:dyDescent="0.25">
      <c r="A25">
        <v>3</v>
      </c>
      <c r="B25">
        <f t="shared" si="1"/>
        <v>1</v>
      </c>
    </row>
    <row r="26" spans="1:2" x14ac:dyDescent="0.25">
      <c r="A26">
        <v>4</v>
      </c>
      <c r="B26">
        <f t="shared" si="1"/>
        <v>1</v>
      </c>
    </row>
    <row r="27" spans="1:2" x14ac:dyDescent="0.25">
      <c r="A27">
        <v>5</v>
      </c>
      <c r="B27">
        <f t="shared" si="1"/>
        <v>1</v>
      </c>
    </row>
    <row r="28" spans="1:2" x14ac:dyDescent="0.25">
      <c r="A28">
        <v>6</v>
      </c>
      <c r="B28">
        <f t="shared" si="1"/>
        <v>1</v>
      </c>
    </row>
    <row r="29" spans="1:2" x14ac:dyDescent="0.25">
      <c r="A29">
        <v>7</v>
      </c>
      <c r="B29">
        <f t="shared" si="1"/>
        <v>1</v>
      </c>
    </row>
    <row r="30" spans="1:2" x14ac:dyDescent="0.25">
      <c r="A30">
        <v>8</v>
      </c>
      <c r="B30">
        <f t="shared" si="1"/>
        <v>1</v>
      </c>
    </row>
    <row r="31" spans="1:2" x14ac:dyDescent="0.25">
      <c r="A31">
        <v>9</v>
      </c>
      <c r="B31">
        <f t="shared" si="1"/>
        <v>1</v>
      </c>
    </row>
    <row r="32" spans="1:2" x14ac:dyDescent="0.25">
      <c r="A32">
        <v>10</v>
      </c>
      <c r="B32">
        <f t="shared" si="1"/>
        <v>1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35F24-9975-4FC3-BE27-9B91D5E20DDA}">
  <dimension ref="A2:B32"/>
  <sheetViews>
    <sheetView workbookViewId="0">
      <selection activeCell="A9" sqref="A9"/>
    </sheetView>
  </sheetViews>
  <sheetFormatPr baseColWidth="10" defaultRowHeight="15" x14ac:dyDescent="0.25"/>
  <sheetData>
    <row r="2" spans="1:2" x14ac:dyDescent="0.25">
      <c r="A2" t="s">
        <v>0</v>
      </c>
    </row>
    <row r="3" spans="1:2" x14ac:dyDescent="0.25">
      <c r="A3" t="s">
        <v>1</v>
      </c>
    </row>
    <row r="5" spans="1:2" x14ac:dyDescent="0.25">
      <c r="A5" t="s">
        <v>7</v>
      </c>
    </row>
    <row r="7" spans="1:2" x14ac:dyDescent="0.25">
      <c r="A7" t="s">
        <v>2</v>
      </c>
    </row>
    <row r="9" spans="1:2" x14ac:dyDescent="0.25">
      <c r="A9" s="1" t="s">
        <v>8</v>
      </c>
      <c r="B9" s="1" t="s">
        <v>3</v>
      </c>
    </row>
    <row r="10" spans="1:2" x14ac:dyDescent="0.25">
      <c r="A10">
        <v>1</v>
      </c>
      <c r="B10">
        <f>+(A10^2)*(2^2)</f>
        <v>4</v>
      </c>
    </row>
    <row r="11" spans="1:2" x14ac:dyDescent="0.25">
      <c r="A11">
        <v>2</v>
      </c>
      <c r="B11">
        <f t="shared" ref="B11:B19" si="0">+(A11^2)*(2^2)</f>
        <v>16</v>
      </c>
    </row>
    <row r="12" spans="1:2" x14ac:dyDescent="0.25">
      <c r="A12">
        <v>3</v>
      </c>
      <c r="B12">
        <f t="shared" si="0"/>
        <v>36</v>
      </c>
    </row>
    <row r="13" spans="1:2" x14ac:dyDescent="0.25">
      <c r="A13">
        <v>4</v>
      </c>
      <c r="B13">
        <f t="shared" si="0"/>
        <v>64</v>
      </c>
    </row>
    <row r="14" spans="1:2" x14ac:dyDescent="0.25">
      <c r="A14">
        <v>5</v>
      </c>
      <c r="B14">
        <f t="shared" si="0"/>
        <v>100</v>
      </c>
    </row>
    <row r="15" spans="1:2" x14ac:dyDescent="0.25">
      <c r="A15">
        <v>6</v>
      </c>
      <c r="B15">
        <f t="shared" si="0"/>
        <v>144</v>
      </c>
    </row>
    <row r="16" spans="1:2" x14ac:dyDescent="0.25">
      <c r="A16">
        <v>7</v>
      </c>
      <c r="B16">
        <f t="shared" si="0"/>
        <v>196</v>
      </c>
    </row>
    <row r="17" spans="1:2" x14ac:dyDescent="0.25">
      <c r="A17">
        <v>8</v>
      </c>
      <c r="B17">
        <f t="shared" si="0"/>
        <v>256</v>
      </c>
    </row>
    <row r="18" spans="1:2" x14ac:dyDescent="0.25">
      <c r="A18">
        <v>9</v>
      </c>
      <c r="B18">
        <f t="shared" si="0"/>
        <v>324</v>
      </c>
    </row>
    <row r="19" spans="1:2" x14ac:dyDescent="0.25">
      <c r="A19">
        <v>10</v>
      </c>
      <c r="B19">
        <f t="shared" si="0"/>
        <v>400</v>
      </c>
    </row>
    <row r="22" spans="1:2" x14ac:dyDescent="0.25">
      <c r="A22" s="1" t="s">
        <v>8</v>
      </c>
      <c r="B22" s="1" t="s">
        <v>4</v>
      </c>
    </row>
    <row r="23" spans="1:2" x14ac:dyDescent="0.25">
      <c r="A23">
        <v>1</v>
      </c>
      <c r="B23">
        <f>2*(A23^1)*(2^2)</f>
        <v>8</v>
      </c>
    </row>
    <row r="24" spans="1:2" x14ac:dyDescent="0.25">
      <c r="A24">
        <v>2</v>
      </c>
      <c r="B24">
        <f t="shared" ref="B24:B32" si="1">2*(A24^1)*(2^2)</f>
        <v>16</v>
      </c>
    </row>
    <row r="25" spans="1:2" x14ac:dyDescent="0.25">
      <c r="A25">
        <v>3</v>
      </c>
      <c r="B25">
        <f t="shared" si="1"/>
        <v>24</v>
      </c>
    </row>
    <row r="26" spans="1:2" x14ac:dyDescent="0.25">
      <c r="A26">
        <v>4</v>
      </c>
      <c r="B26">
        <f t="shared" si="1"/>
        <v>32</v>
      </c>
    </row>
    <row r="27" spans="1:2" x14ac:dyDescent="0.25">
      <c r="A27">
        <v>5</v>
      </c>
      <c r="B27">
        <f t="shared" si="1"/>
        <v>40</v>
      </c>
    </row>
    <row r="28" spans="1:2" x14ac:dyDescent="0.25">
      <c r="A28">
        <v>6</v>
      </c>
      <c r="B28">
        <f t="shared" si="1"/>
        <v>48</v>
      </c>
    </row>
    <row r="29" spans="1:2" x14ac:dyDescent="0.25">
      <c r="A29">
        <v>7</v>
      </c>
      <c r="B29">
        <f t="shared" si="1"/>
        <v>56</v>
      </c>
    </row>
    <row r="30" spans="1:2" x14ac:dyDescent="0.25">
      <c r="A30">
        <v>8</v>
      </c>
      <c r="B30">
        <f t="shared" si="1"/>
        <v>64</v>
      </c>
    </row>
    <row r="31" spans="1:2" x14ac:dyDescent="0.25">
      <c r="A31">
        <v>9</v>
      </c>
      <c r="B31">
        <f t="shared" si="1"/>
        <v>72</v>
      </c>
    </row>
    <row r="32" spans="1:2" x14ac:dyDescent="0.25">
      <c r="A32">
        <v>10</v>
      </c>
      <c r="B32">
        <f t="shared" si="1"/>
        <v>80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5C433-34A2-4A43-9E73-BF4BAC9EA109}">
  <dimension ref="A2:B32"/>
  <sheetViews>
    <sheetView workbookViewId="0">
      <selection activeCell="F27" sqref="F27"/>
    </sheetView>
  </sheetViews>
  <sheetFormatPr baseColWidth="10" defaultRowHeight="15" x14ac:dyDescent="0.25"/>
  <sheetData>
    <row r="2" spans="1:2" x14ac:dyDescent="0.25">
      <c r="A2" t="s">
        <v>0</v>
      </c>
    </row>
    <row r="3" spans="1:2" x14ac:dyDescent="0.25">
      <c r="A3" t="s">
        <v>1</v>
      </c>
    </row>
    <row r="5" spans="1:2" x14ac:dyDescent="0.25">
      <c r="A5" t="s">
        <v>5</v>
      </c>
    </row>
    <row r="7" spans="1:2" x14ac:dyDescent="0.25">
      <c r="A7" t="s">
        <v>2</v>
      </c>
    </row>
    <row r="9" spans="1:2" x14ac:dyDescent="0.25">
      <c r="A9" s="1" t="s">
        <v>8</v>
      </c>
      <c r="B9" s="1" t="s">
        <v>3</v>
      </c>
    </row>
    <row r="10" spans="1:2" x14ac:dyDescent="0.25">
      <c r="A10">
        <v>1</v>
      </c>
      <c r="B10">
        <f>+(A10^0.2)*(2^0.3)</f>
        <v>1.2311444133449163</v>
      </c>
    </row>
    <row r="11" spans="1:2" x14ac:dyDescent="0.25">
      <c r="A11">
        <v>2</v>
      </c>
      <c r="B11">
        <f t="shared" ref="B11:B19" si="0">+(A11^0.2)*(2^0.3)</f>
        <v>1.4142135623730951</v>
      </c>
    </row>
    <row r="12" spans="1:2" x14ac:dyDescent="0.25">
      <c r="A12">
        <v>3</v>
      </c>
      <c r="B12">
        <f t="shared" si="0"/>
        <v>1.5336746868385576</v>
      </c>
    </row>
    <row r="13" spans="1:2" x14ac:dyDescent="0.25">
      <c r="A13">
        <v>4</v>
      </c>
      <c r="B13">
        <f t="shared" si="0"/>
        <v>1.6245047927124709</v>
      </c>
    </row>
    <row r="14" spans="1:2" x14ac:dyDescent="0.25">
      <c r="A14">
        <v>5</v>
      </c>
      <c r="B14">
        <f t="shared" si="0"/>
        <v>1.6986464646342474</v>
      </c>
    </row>
    <row r="15" spans="1:2" x14ac:dyDescent="0.25">
      <c r="A15">
        <v>6</v>
      </c>
      <c r="B15">
        <f t="shared" si="0"/>
        <v>1.7617295898720438</v>
      </c>
    </row>
    <row r="16" spans="1:2" x14ac:dyDescent="0.25">
      <c r="A16">
        <v>7</v>
      </c>
      <c r="B16">
        <f t="shared" si="0"/>
        <v>1.816889883261497</v>
      </c>
    </row>
    <row r="17" spans="1:2" x14ac:dyDescent="0.25">
      <c r="A17">
        <v>8</v>
      </c>
      <c r="B17">
        <f t="shared" si="0"/>
        <v>1.8660659830736148</v>
      </c>
    </row>
    <row r="18" spans="1:2" x14ac:dyDescent="0.25">
      <c r="A18">
        <v>9</v>
      </c>
      <c r="B18">
        <f t="shared" si="0"/>
        <v>1.9105460086999306</v>
      </c>
    </row>
    <row r="19" spans="1:2" x14ac:dyDescent="0.25">
      <c r="A19">
        <v>10</v>
      </c>
      <c r="B19">
        <f t="shared" si="0"/>
        <v>1.9512323996468892</v>
      </c>
    </row>
    <row r="22" spans="1:2" x14ac:dyDescent="0.25">
      <c r="A22" s="1" t="s">
        <v>8</v>
      </c>
      <c r="B22" s="1" t="s">
        <v>4</v>
      </c>
    </row>
    <row r="23" spans="1:2" x14ac:dyDescent="0.25">
      <c r="A23">
        <v>1</v>
      </c>
      <c r="B23">
        <f>0.2*(A23^-0.8)*(2^0.3)</f>
        <v>0.24622888266898327</v>
      </c>
    </row>
    <row r="24" spans="1:2" x14ac:dyDescent="0.25">
      <c r="A24">
        <v>2</v>
      </c>
      <c r="B24">
        <f t="shared" ref="B24:B32" si="1">0.2*(A24^-0.8)*(2^0.3)</f>
        <v>0.14142135623730953</v>
      </c>
    </row>
    <row r="25" spans="1:2" x14ac:dyDescent="0.25">
      <c r="A25">
        <v>3</v>
      </c>
      <c r="B25">
        <f t="shared" si="1"/>
        <v>0.10224497912257048</v>
      </c>
    </row>
    <row r="26" spans="1:2" x14ac:dyDescent="0.25">
      <c r="A26">
        <v>4</v>
      </c>
      <c r="B26">
        <f t="shared" si="1"/>
        <v>8.1225239635623558E-2</v>
      </c>
    </row>
    <row r="27" spans="1:2" x14ac:dyDescent="0.25">
      <c r="A27">
        <v>5</v>
      </c>
      <c r="B27">
        <f t="shared" si="1"/>
        <v>6.7945858585369889E-2</v>
      </c>
    </row>
    <row r="28" spans="1:2" x14ac:dyDescent="0.25">
      <c r="A28">
        <v>6</v>
      </c>
      <c r="B28">
        <f t="shared" si="1"/>
        <v>5.872431966240145E-2</v>
      </c>
    </row>
    <row r="29" spans="1:2" x14ac:dyDescent="0.25">
      <c r="A29">
        <v>7</v>
      </c>
      <c r="B29">
        <f t="shared" si="1"/>
        <v>5.191113952175707E-2</v>
      </c>
    </row>
    <row r="30" spans="1:2" x14ac:dyDescent="0.25">
      <c r="A30">
        <v>8</v>
      </c>
      <c r="B30">
        <f t="shared" si="1"/>
        <v>4.6651649576840377E-2</v>
      </c>
    </row>
    <row r="31" spans="1:2" x14ac:dyDescent="0.25">
      <c r="A31">
        <v>9</v>
      </c>
      <c r="B31">
        <f t="shared" si="1"/>
        <v>4.2456577971109556E-2</v>
      </c>
    </row>
    <row r="32" spans="1:2" x14ac:dyDescent="0.25">
      <c r="A32">
        <v>10</v>
      </c>
      <c r="B32">
        <f t="shared" si="1"/>
        <v>3.9024647992937769E-2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0B82A-CF7D-4A5F-94AC-FD8FB6088B88}">
  <dimension ref="A2:D24"/>
  <sheetViews>
    <sheetView workbookViewId="0">
      <selection activeCell="V17" sqref="V17"/>
    </sheetView>
  </sheetViews>
  <sheetFormatPr baseColWidth="10" defaultRowHeight="15" x14ac:dyDescent="0.25"/>
  <sheetData>
    <row r="2" spans="1:4" x14ac:dyDescent="0.25">
      <c r="A2" t="s">
        <v>9</v>
      </c>
      <c r="C2" t="s">
        <v>13</v>
      </c>
    </row>
    <row r="4" spans="1:4" x14ac:dyDescent="0.25">
      <c r="A4" s="1" t="s">
        <v>3</v>
      </c>
      <c r="B4" s="1" t="s">
        <v>10</v>
      </c>
      <c r="C4" s="1" t="s">
        <v>11</v>
      </c>
      <c r="D4" s="1" t="s">
        <v>12</v>
      </c>
    </row>
    <row r="5" spans="1:4" x14ac:dyDescent="0.25">
      <c r="A5">
        <v>1</v>
      </c>
      <c r="B5">
        <f>5+0.2*A5^2</f>
        <v>5.2</v>
      </c>
      <c r="C5">
        <f>+B5/A5</f>
        <v>5.2</v>
      </c>
      <c r="D5">
        <f>2*0.2*A5</f>
        <v>0.4</v>
      </c>
    </row>
    <row r="6" spans="1:4" x14ac:dyDescent="0.25">
      <c r="A6">
        <v>2</v>
      </c>
      <c r="B6">
        <f t="shared" ref="B6:B69" si="0">5+0.2*A6^2</f>
        <v>5.8</v>
      </c>
      <c r="C6">
        <f t="shared" ref="C6:C69" si="1">+B6/A6</f>
        <v>2.9</v>
      </c>
      <c r="D6">
        <f t="shared" ref="D6:D69" si="2">2*0.2*A6</f>
        <v>0.8</v>
      </c>
    </row>
    <row r="7" spans="1:4" x14ac:dyDescent="0.25">
      <c r="A7">
        <v>3</v>
      </c>
      <c r="B7">
        <f t="shared" si="0"/>
        <v>6.8</v>
      </c>
      <c r="C7">
        <f t="shared" si="1"/>
        <v>2.2666666666666666</v>
      </c>
      <c r="D7">
        <f t="shared" si="2"/>
        <v>1.2000000000000002</v>
      </c>
    </row>
    <row r="8" spans="1:4" x14ac:dyDescent="0.25">
      <c r="A8">
        <v>4</v>
      </c>
      <c r="B8">
        <f t="shared" si="0"/>
        <v>8.1999999999999993</v>
      </c>
      <c r="C8">
        <f t="shared" si="1"/>
        <v>2.0499999999999998</v>
      </c>
      <c r="D8">
        <f t="shared" si="2"/>
        <v>1.6</v>
      </c>
    </row>
    <row r="9" spans="1:4" x14ac:dyDescent="0.25">
      <c r="A9" s="2">
        <v>5</v>
      </c>
      <c r="B9" s="2">
        <f t="shared" si="0"/>
        <v>10</v>
      </c>
      <c r="C9" s="2">
        <f t="shared" si="1"/>
        <v>2</v>
      </c>
      <c r="D9" s="2">
        <f t="shared" si="2"/>
        <v>2</v>
      </c>
    </row>
    <row r="10" spans="1:4" x14ac:dyDescent="0.25">
      <c r="A10">
        <v>6</v>
      </c>
      <c r="B10">
        <f t="shared" si="0"/>
        <v>12.2</v>
      </c>
      <c r="C10">
        <f t="shared" si="1"/>
        <v>2.0333333333333332</v>
      </c>
      <c r="D10">
        <f t="shared" si="2"/>
        <v>2.4000000000000004</v>
      </c>
    </row>
    <row r="11" spans="1:4" x14ac:dyDescent="0.25">
      <c r="A11">
        <v>7</v>
      </c>
      <c r="B11">
        <f t="shared" si="0"/>
        <v>14.8</v>
      </c>
      <c r="C11">
        <f t="shared" si="1"/>
        <v>2.1142857142857143</v>
      </c>
      <c r="D11">
        <f t="shared" si="2"/>
        <v>2.8000000000000003</v>
      </c>
    </row>
    <row r="12" spans="1:4" x14ac:dyDescent="0.25">
      <c r="A12">
        <v>8</v>
      </c>
      <c r="B12">
        <f t="shared" si="0"/>
        <v>17.8</v>
      </c>
      <c r="C12">
        <f t="shared" si="1"/>
        <v>2.2250000000000001</v>
      </c>
      <c r="D12">
        <f t="shared" si="2"/>
        <v>3.2</v>
      </c>
    </row>
    <row r="13" spans="1:4" x14ac:dyDescent="0.25">
      <c r="A13">
        <v>9</v>
      </c>
      <c r="B13">
        <f t="shared" si="0"/>
        <v>21.2</v>
      </c>
      <c r="C13">
        <f t="shared" si="1"/>
        <v>2.3555555555555556</v>
      </c>
      <c r="D13">
        <f t="shared" si="2"/>
        <v>3.6</v>
      </c>
    </row>
    <row r="14" spans="1:4" x14ac:dyDescent="0.25">
      <c r="A14">
        <v>10</v>
      </c>
      <c r="B14">
        <f t="shared" si="0"/>
        <v>25</v>
      </c>
      <c r="C14">
        <f t="shared" si="1"/>
        <v>2.5</v>
      </c>
      <c r="D14">
        <f t="shared" si="2"/>
        <v>4</v>
      </c>
    </row>
    <row r="15" spans="1:4" x14ac:dyDescent="0.25">
      <c r="A15">
        <v>11</v>
      </c>
      <c r="B15">
        <f t="shared" si="0"/>
        <v>29.200000000000003</v>
      </c>
      <c r="C15">
        <f t="shared" si="1"/>
        <v>2.6545454545454548</v>
      </c>
      <c r="D15">
        <f t="shared" si="2"/>
        <v>4.4000000000000004</v>
      </c>
    </row>
    <row r="16" spans="1:4" x14ac:dyDescent="0.25">
      <c r="A16">
        <v>12</v>
      </c>
      <c r="B16">
        <f t="shared" si="0"/>
        <v>33.799999999999997</v>
      </c>
      <c r="C16">
        <f t="shared" si="1"/>
        <v>2.8166666666666664</v>
      </c>
      <c r="D16">
        <f t="shared" si="2"/>
        <v>4.8000000000000007</v>
      </c>
    </row>
    <row r="17" spans="1:4" x14ac:dyDescent="0.25">
      <c r="A17">
        <v>13</v>
      </c>
      <c r="B17">
        <f t="shared" si="0"/>
        <v>38.800000000000004</v>
      </c>
      <c r="C17">
        <f t="shared" si="1"/>
        <v>2.9846153846153851</v>
      </c>
      <c r="D17">
        <f t="shared" si="2"/>
        <v>5.2</v>
      </c>
    </row>
    <row r="18" spans="1:4" x14ac:dyDescent="0.25">
      <c r="A18">
        <v>14</v>
      </c>
      <c r="B18">
        <f t="shared" si="0"/>
        <v>44.2</v>
      </c>
      <c r="C18">
        <f t="shared" si="1"/>
        <v>3.1571428571428575</v>
      </c>
      <c r="D18">
        <f t="shared" si="2"/>
        <v>5.6000000000000005</v>
      </c>
    </row>
    <row r="19" spans="1:4" x14ac:dyDescent="0.25">
      <c r="A19">
        <v>15</v>
      </c>
      <c r="B19">
        <f t="shared" si="0"/>
        <v>50</v>
      </c>
      <c r="C19">
        <f t="shared" si="1"/>
        <v>3.3333333333333335</v>
      </c>
      <c r="D19">
        <f t="shared" si="2"/>
        <v>6</v>
      </c>
    </row>
    <row r="20" spans="1:4" x14ac:dyDescent="0.25">
      <c r="A20">
        <v>16</v>
      </c>
      <c r="B20">
        <f t="shared" si="0"/>
        <v>56.2</v>
      </c>
      <c r="C20">
        <f t="shared" si="1"/>
        <v>3.5125000000000002</v>
      </c>
      <c r="D20">
        <f t="shared" si="2"/>
        <v>6.4</v>
      </c>
    </row>
    <row r="21" spans="1:4" x14ac:dyDescent="0.25">
      <c r="A21">
        <v>17</v>
      </c>
      <c r="B21">
        <f t="shared" si="0"/>
        <v>62.800000000000004</v>
      </c>
      <c r="C21">
        <f t="shared" si="1"/>
        <v>3.6941176470588237</v>
      </c>
      <c r="D21">
        <f t="shared" si="2"/>
        <v>6.8000000000000007</v>
      </c>
    </row>
    <row r="22" spans="1:4" x14ac:dyDescent="0.25">
      <c r="A22">
        <v>18</v>
      </c>
      <c r="B22">
        <f t="shared" si="0"/>
        <v>69.8</v>
      </c>
      <c r="C22">
        <f t="shared" si="1"/>
        <v>3.8777777777777778</v>
      </c>
      <c r="D22">
        <f t="shared" si="2"/>
        <v>7.2</v>
      </c>
    </row>
    <row r="23" spans="1:4" x14ac:dyDescent="0.25">
      <c r="A23">
        <v>19</v>
      </c>
      <c r="B23">
        <f t="shared" si="0"/>
        <v>77.2</v>
      </c>
      <c r="C23">
        <f t="shared" si="1"/>
        <v>4.0631578947368423</v>
      </c>
      <c r="D23">
        <f t="shared" si="2"/>
        <v>7.6000000000000005</v>
      </c>
    </row>
    <row r="24" spans="1:4" x14ac:dyDescent="0.25">
      <c r="A24">
        <v>20</v>
      </c>
      <c r="B24">
        <f t="shared" si="0"/>
        <v>85</v>
      </c>
      <c r="C24">
        <f t="shared" si="1"/>
        <v>4.25</v>
      </c>
      <c r="D24">
        <f t="shared" si="2"/>
        <v>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CRS</vt:lpstr>
      <vt:lpstr>IRS</vt:lpstr>
      <vt:lpstr>DRS</vt:lpstr>
      <vt:lpstr>TC AC MC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Espinola-Arredondo, Ana</dc:creator>
  <cp:lastModifiedBy>Espinola-Arredondo, Ana</cp:lastModifiedBy>
  <dcterms:created xsi:type="dcterms:W3CDTF">2026-09-23T10:45:05Z</dcterms:created>
  <dcterms:modified xsi:type="dcterms:W3CDTF">2026-09-23T11:42:51Z</dcterms:modified>
</cp:coreProperties>
</file>